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xr:revisionPtr revIDLastSave="0" documentId="8_{8DB30F68-C931-4982-8144-8781B2B93FA3}" xr6:coauthVersionLast="45" xr6:coauthVersionMax="45" xr10:uidLastSave="{00000000-0000-0000-0000-000000000000}"/>
  <bookViews>
    <workbookView xWindow="-120" yWindow="-120" windowWidth="25440" windowHeight="15390" xr2:uid="{D47627BF-85B5-493C-A274-5A82A2AE73DF}"/>
  </bookViews>
  <sheets>
    <sheet name="index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D9" i="1"/>
  <c r="C9" i="1"/>
  <c r="C8" i="1"/>
  <c r="B8" i="1"/>
  <c r="D8" i="1" s="1"/>
  <c r="B7" i="1"/>
  <c r="D7" i="1" s="1"/>
  <c r="C6" i="1"/>
  <c r="B6" i="1"/>
  <c r="D6" i="1" s="1"/>
  <c r="D10" i="1" l="1"/>
  <c r="C7" i="1"/>
  <c r="F6" i="1"/>
  <c r="F7" i="1"/>
  <c r="F8" i="1"/>
  <c r="F10" i="1" l="1"/>
  <c r="A12" i="1" l="1"/>
  <c r="D11" i="1"/>
</calcChain>
</file>

<file path=xl/sharedStrings.xml><?xml version="1.0" encoding="utf-8"?>
<sst xmlns="http://schemas.openxmlformats.org/spreadsheetml/2006/main" count="13" uniqueCount="13">
  <si>
    <t>Calcul de l'index d'égalité professionnelle femmes-hommes</t>
  </si>
  <si>
    <t>Calculs automatiques, ne pas modifier.</t>
  </si>
  <si>
    <t>indicateur calculable (1=oui, 0=non)</t>
  </si>
  <si>
    <t>valeur de l'indicateur</t>
  </si>
  <si>
    <t>points obtenus</t>
  </si>
  <si>
    <t>nombre de points maximum de l'indicateur</t>
  </si>
  <si>
    <t>nombre de points maximum des indicateurs calculables</t>
  </si>
  <si>
    <t>1- écart de remuneration (en %)</t>
  </si>
  <si>
    <t>2- écarts d'augmentations individuelles (en points de % ou en nombre équivalent de salariés)</t>
  </si>
  <si>
    <t>3- pourcentage de salariés augmentés au retour d'un congé maternité (%)</t>
  </si>
  <si>
    <t>4- nombre de salariés du sexe sous-représenté parmi les 10 plus hautes rémunérations</t>
  </si>
  <si>
    <t>Total des indicateurs calculables</t>
  </si>
  <si>
    <t>INDEX (sur 100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</si>
</sst>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28"/>
      <color theme="4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8"/>
      <name val="Arial"/>
      <family val="2"/>
    </font>
    <font>
      <b/>
      <sz val="14"/>
      <color rgb="FF850032"/>
      <name val="Arial"/>
      <family val="2"/>
    </font>
    <font>
      <sz val="14"/>
      <color rgb="FF850032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100"/>
        <bgColor indexed="64"/>
      </patternFill>
    </fill>
    <fill>
      <patternFill patternType="solid">
        <fgColor rgb="FFFFEECB"/>
        <bgColor indexed="64"/>
      </patternFill>
    </fill>
    <fill>
      <patternFill patternType="solid">
        <fgColor rgb="FFFFF7E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left" vertical="center" wrapText="1" readingOrder="1"/>
    </xf>
    <xf numFmtId="1" fontId="7" fillId="3" borderId="2" xfId="0" applyNumberFormat="1" applyFont="1" applyFill="1" applyBorder="1" applyAlignment="1">
      <alignment horizontal="right" vertical="center" wrapText="1" indent="5" readingOrder="1"/>
    </xf>
    <xf numFmtId="0" fontId="7" fillId="3" borderId="2" xfId="0" applyFont="1" applyFill="1" applyBorder="1" applyAlignment="1">
      <alignment horizontal="right" vertical="center" wrapText="1" indent="5" readingOrder="1"/>
    </xf>
    <xf numFmtId="0" fontId="7" fillId="3" borderId="2" xfId="0" applyFont="1" applyFill="1" applyBorder="1" applyAlignment="1">
      <alignment horizontal="right" vertical="center" wrapText="1" indent="8" readingOrder="1"/>
    </xf>
    <xf numFmtId="0" fontId="7" fillId="4" borderId="3" xfId="0" applyFont="1" applyFill="1" applyBorder="1" applyAlignment="1">
      <alignment horizontal="left" vertical="center" wrapText="1" readingOrder="1"/>
    </xf>
    <xf numFmtId="0" fontId="7" fillId="4" borderId="3" xfId="0" applyFont="1" applyFill="1" applyBorder="1" applyAlignment="1">
      <alignment horizontal="right" vertical="center" wrapText="1" indent="5" readingOrder="1"/>
    </xf>
    <xf numFmtId="164" fontId="7" fillId="4" borderId="3" xfId="0" applyNumberFormat="1" applyFont="1" applyFill="1" applyBorder="1" applyAlignment="1">
      <alignment horizontal="right" vertical="center" wrapText="1" indent="5" readingOrder="1"/>
    </xf>
    <xf numFmtId="0" fontId="7" fillId="4" borderId="3" xfId="0" applyFont="1" applyFill="1" applyBorder="1" applyAlignment="1">
      <alignment horizontal="right" vertical="center" wrapText="1" indent="8" readingOrder="1"/>
    </xf>
    <xf numFmtId="1" fontId="7" fillId="4" borderId="3" xfId="0" applyNumberFormat="1" applyFont="1" applyFill="1" applyBorder="1" applyAlignment="1">
      <alignment horizontal="right" vertical="center" wrapText="1" indent="5" readingOrder="1"/>
    </xf>
    <xf numFmtId="0" fontId="7" fillId="3" borderId="4" xfId="0" applyFont="1" applyFill="1" applyBorder="1" applyAlignment="1">
      <alignment horizontal="left" vertical="center" wrapText="1" readingOrder="1"/>
    </xf>
    <xf numFmtId="1" fontId="7" fillId="3" borderId="4" xfId="0" applyNumberFormat="1" applyFont="1" applyFill="1" applyBorder="1" applyAlignment="1">
      <alignment horizontal="right" vertical="center" wrapText="1" indent="5" readingOrder="1"/>
    </xf>
    <xf numFmtId="0" fontId="7" fillId="3" borderId="4" xfId="0" applyFont="1" applyFill="1" applyBorder="1" applyAlignment="1">
      <alignment horizontal="right" vertical="center" wrapText="1" indent="8" readingOrder="1"/>
    </xf>
    <xf numFmtId="0" fontId="6" fillId="4" borderId="0" xfId="0" applyFont="1" applyFill="1" applyAlignment="1">
      <alignment horizontal="left" vertical="center" wrapText="1" readingOrder="1"/>
    </xf>
    <xf numFmtId="0" fontId="7" fillId="4" borderId="0" xfId="0" applyFont="1" applyFill="1" applyAlignment="1">
      <alignment horizontal="right" vertical="center" wrapText="1" indent="5" readingOrder="1"/>
    </xf>
    <xf numFmtId="1" fontId="6" fillId="4" borderId="0" xfId="0" applyNumberFormat="1" applyFont="1" applyFill="1" applyAlignment="1">
      <alignment horizontal="right" vertical="center" wrapText="1" indent="5" readingOrder="1"/>
    </xf>
    <xf numFmtId="0" fontId="6" fillId="4" borderId="0" xfId="0" applyFont="1" applyFill="1" applyAlignment="1">
      <alignment horizontal="right" vertical="center" wrapText="1" indent="8" readingOrder="1"/>
    </xf>
    <xf numFmtId="0" fontId="6" fillId="5" borderId="0" xfId="0" applyFont="1" applyFill="1" applyAlignment="1">
      <alignment horizontal="left" vertical="center" wrapText="1" readingOrder="1"/>
    </xf>
    <xf numFmtId="2" fontId="7" fillId="5" borderId="0" xfId="0" applyNumberFormat="1" applyFont="1" applyFill="1" applyAlignment="1">
      <alignment horizontal="right" vertical="center" wrapText="1" indent="5" readingOrder="1"/>
    </xf>
    <xf numFmtId="1" fontId="6" fillId="5" borderId="0" xfId="0" applyNumberFormat="1" applyFont="1" applyFill="1" applyAlignment="1">
      <alignment horizontal="right" vertical="center" wrapText="1" indent="5" readingOrder="1"/>
    </xf>
    <xf numFmtId="1" fontId="6" fillId="5" borderId="0" xfId="0" applyNumberFormat="1" applyFont="1" applyFill="1" applyAlignment="1">
      <alignment horizontal="right" vertical="center" wrapText="1" indent="8" readingOrder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H\Julie\EGALITE%20HF\Copie%20de%20tableur_entreprises_de_50_a_250_salarie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écart rémunération"/>
      <sheetName val="2- écart augmentations"/>
      <sheetName val="2 - message"/>
      <sheetName val="3- AI maternité"/>
      <sheetName val="4- 10 + hautes rému"/>
      <sheetName val="index"/>
      <sheetName val="barèmes"/>
    </sheetNames>
    <sheetDataSet>
      <sheetData sheetId="0">
        <row r="32">
          <cell r="D32">
            <v>0</v>
          </cell>
        </row>
        <row r="33">
          <cell r="D33" t="str">
            <v>INCALCULABLE</v>
          </cell>
        </row>
        <row r="34">
          <cell r="D34" t="e">
            <v>#N/A</v>
          </cell>
        </row>
      </sheetData>
      <sheetData sheetId="1">
        <row r="14">
          <cell r="D14">
            <v>1</v>
          </cell>
        </row>
        <row r="15">
          <cell r="D15">
            <v>41.7</v>
          </cell>
        </row>
        <row r="16">
          <cell r="D16">
            <v>4.2</v>
          </cell>
        </row>
        <row r="20">
          <cell r="D20">
            <v>25</v>
          </cell>
        </row>
      </sheetData>
      <sheetData sheetId="2"/>
      <sheetData sheetId="3">
        <row r="12">
          <cell r="C12">
            <v>1</v>
          </cell>
        </row>
        <row r="13">
          <cell r="C13">
            <v>100</v>
          </cell>
        </row>
        <row r="14">
          <cell r="C14">
            <v>15</v>
          </cell>
        </row>
      </sheetData>
      <sheetData sheetId="4">
        <row r="11">
          <cell r="C11">
            <v>2</v>
          </cell>
        </row>
        <row r="12">
          <cell r="C12">
            <v>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487A6-5873-42B3-8537-797B0DE75631}">
  <dimension ref="A1:F12"/>
  <sheetViews>
    <sheetView tabSelected="1" zoomScale="80" zoomScaleNormal="80" workbookViewId="0">
      <selection activeCell="C17" sqref="C17"/>
    </sheetView>
  </sheetViews>
  <sheetFormatPr baseColWidth="10" defaultRowHeight="15" x14ac:dyDescent="0.25"/>
  <cols>
    <col min="1" max="1" width="48.5703125" customWidth="1"/>
    <col min="2" max="2" width="20.85546875" customWidth="1"/>
    <col min="3" max="3" width="27.5703125" customWidth="1"/>
    <col min="4" max="4" width="28.140625" customWidth="1"/>
    <col min="5" max="5" width="27.7109375" customWidth="1"/>
    <col min="6" max="6" width="30.7109375" customWidth="1"/>
  </cols>
  <sheetData>
    <row r="1" spans="1:6" ht="35.25" x14ac:dyDescent="0.25">
      <c r="A1" s="1" t="s">
        <v>0</v>
      </c>
    </row>
    <row r="3" spans="1:6" s="4" customFormat="1" ht="23.25" x14ac:dyDescent="0.35">
      <c r="A3" s="2" t="s">
        <v>1</v>
      </c>
      <c r="B3" s="3"/>
    </row>
    <row r="5" spans="1:6" ht="59.25" customHeight="1" thickBot="1" x14ac:dyDescent="0.3">
      <c r="A5" s="5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50.1" customHeight="1" thickTop="1" thickBot="1" x14ac:dyDescent="0.3">
      <c r="A6" s="7" t="s">
        <v>7</v>
      </c>
      <c r="B6" s="8">
        <f>'[1]1- écart rémunération'!D32</f>
        <v>0</v>
      </c>
      <c r="C6" s="9" t="str">
        <f>'[1]1- écart rémunération'!D33</f>
        <v>INCALCULABLE</v>
      </c>
      <c r="D6" s="8" t="str">
        <f>IF(B6=1,'[1]1- écart rémunération'!D34," ")</f>
        <v xml:space="preserve"> </v>
      </c>
      <c r="E6" s="10">
        <v>40</v>
      </c>
      <c r="F6" s="10">
        <f>B6*E6</f>
        <v>0</v>
      </c>
    </row>
    <row r="7" spans="1:6" ht="56.25" customHeight="1" thickBot="1" x14ac:dyDescent="0.3">
      <c r="A7" s="11" t="s">
        <v>8</v>
      </c>
      <c r="B7" s="12">
        <f>'[1]2- écart augmentations'!D14</f>
        <v>1</v>
      </c>
      <c r="C7" s="13">
        <f>IF(B7=1,MIN('[1]2- écart augmentations'!D15,'[1]2- écart augmentations'!D16),IF(B7=0,"INCALCULABLE","#N/A"))</f>
        <v>4.2</v>
      </c>
      <c r="D7" s="12">
        <f>IF(B7=1,'[1]2- écart augmentations'!D20," ")</f>
        <v>25</v>
      </c>
      <c r="E7" s="14">
        <v>35</v>
      </c>
      <c r="F7" s="14">
        <f t="shared" ref="F7:F9" si="0">B7*E7</f>
        <v>35</v>
      </c>
    </row>
    <row r="8" spans="1:6" ht="50.1" customHeight="1" thickBot="1" x14ac:dyDescent="0.3">
      <c r="A8" s="11" t="s">
        <v>9</v>
      </c>
      <c r="B8" s="12">
        <f>'[1]3- AI maternité'!C12</f>
        <v>1</v>
      </c>
      <c r="C8" s="15">
        <f>'[1]3- AI maternité'!C13</f>
        <v>100</v>
      </c>
      <c r="D8" s="15">
        <f>IF(B8=1,'[1]3- AI maternité'!C14," ")</f>
        <v>15</v>
      </c>
      <c r="E8" s="14">
        <v>15</v>
      </c>
      <c r="F8" s="14">
        <f t="shared" si="0"/>
        <v>15</v>
      </c>
    </row>
    <row r="9" spans="1:6" ht="60.75" customHeight="1" x14ac:dyDescent="0.25">
      <c r="A9" s="16" t="s">
        <v>10</v>
      </c>
      <c r="B9" s="17">
        <v>1</v>
      </c>
      <c r="C9" s="17">
        <f>'[1]4- 10 + hautes rému'!C11</f>
        <v>2</v>
      </c>
      <c r="D9" s="17">
        <f>IF(B9=1,'[1]4- 10 + hautes rému'!C12," ")</f>
        <v>5</v>
      </c>
      <c r="E9" s="18">
        <v>10</v>
      </c>
      <c r="F9" s="18">
        <f t="shared" si="0"/>
        <v>10</v>
      </c>
    </row>
    <row r="10" spans="1:6" ht="45" customHeight="1" x14ac:dyDescent="0.25">
      <c r="A10" s="19" t="s">
        <v>11</v>
      </c>
      <c r="B10" s="20"/>
      <c r="C10" s="20"/>
      <c r="D10" s="21">
        <f>SUM(D6:D9)</f>
        <v>45</v>
      </c>
      <c r="E10" s="22"/>
      <c r="F10" s="22">
        <f>SUM(F6:F9)</f>
        <v>60</v>
      </c>
    </row>
    <row r="11" spans="1:6" ht="45" customHeight="1" x14ac:dyDescent="0.25">
      <c r="A11" s="23" t="s">
        <v>12</v>
      </c>
      <c r="B11" s="24"/>
      <c r="C11" s="24"/>
      <c r="D11" s="25" t="str">
        <f>IF(F10&gt;=75,D10*100/F10,"INCALCULABLE")</f>
        <v>INCALCULABLE</v>
      </c>
      <c r="E11" s="26"/>
      <c r="F11" s="26">
        <v>100</v>
      </c>
    </row>
    <row r="12" spans="1:6" ht="21" x14ac:dyDescent="0.35">
      <c r="A12" s="27" t="str">
        <f>IF(F10&lt;75,"L'index est incalculable car le nombre de points maximum des indicateurs calculables est inférieur à 75.",IF(AND(F10&gt;=75,F10&lt;100),"Le total des indicateurs calculables est ramené sur 100 points en appliquant la règle de la proportionnalité."," "))</f>
        <v>L'index est incalculable car le nombre de points maximum des indicateurs calculables est inférieur à 75.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TILLIER Isabelle</dc:creator>
  <cp:lastModifiedBy>TILLIER Isabelle</cp:lastModifiedBy>
  <dcterms:created xsi:type="dcterms:W3CDTF">2020-02-26T13:45:24Z</dcterms:created>
  <dcterms:modified xsi:type="dcterms:W3CDTF">2020-02-26T13:45:30Z</dcterms:modified>
</cp:coreProperties>
</file>